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8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33" i="1"/>
  <c r="F32" i="1"/>
  <c r="F31" i="1"/>
  <c r="F30" i="1"/>
  <c r="F29" i="1"/>
  <c r="F28" i="1"/>
  <c r="F27" i="1"/>
  <c r="F26" i="1"/>
  <c r="F25" i="1"/>
  <c r="F24" i="1" l="1"/>
  <c r="F23" i="1"/>
  <c r="F22" i="1"/>
  <c r="F21" i="1"/>
  <c r="F20" i="1"/>
  <c r="F19" i="1"/>
  <c r="F18" i="1"/>
  <c r="F17" i="1"/>
  <c r="F16" i="1"/>
  <c r="F15" i="1"/>
  <c r="F14" i="1" l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<sst xmlns="http://schemas.openxmlformats.org/spreadsheetml/2006/main" count="67" uniqueCount="37">
  <si>
    <t>№ пп</t>
  </si>
  <si>
    <t>Наименование</t>
  </si>
  <si>
    <t>Ед. изм.</t>
  </si>
  <si>
    <t>Кол-во</t>
  </si>
  <si>
    <t>Цена</t>
  </si>
  <si>
    <t>Сумма</t>
  </si>
  <si>
    <t>Спецификация оборудования</t>
  </si>
  <si>
    <t>LTV RNE-320 01 FR видеорегистратор IP на 32 канала с поддержкой_x000D_ face recognition</t>
  </si>
  <si>
    <t>шт</t>
  </si>
  <si>
    <t>WD82PURZ, жесткий диск HDD WD Original SATA-III 8Tb</t>
  </si>
  <si>
    <t>Видеокамера внутренняя LTV CNE-923 48</t>
  </si>
  <si>
    <t>LTV CNE-624 41 IP видеокамера, цилиндрическая, 2.8мм, 2мп,_x000D_
H.265/H.264, DWDR, -40 +60C</t>
  </si>
  <si>
    <t>LTV-BMW-JB8-E монтажная коробка для камер Е-серии</t>
  </si>
  <si>
    <t>LTV-BMW-JB6-E монтажная коробка для камер Е-серии</t>
  </si>
  <si>
    <t>CISCO SC350-10SFP-K9-EU</t>
  </si>
  <si>
    <t>LTV NSF-0908 120 , Коммутатор 9 портов 100мб, Бюджет 120Вт, 8 портов РоЕ+ (30вт), 1 порт без РоЕ, грозозащита 6кВа, темп. 0+55С, МАС 2К, DC48 В – 57 В</t>
  </si>
  <si>
    <t>ML-SG-3WDS-31SD.MlaxLink Модуль оптический одноволоконный SFP WDM, 1.25Гб/с, 3км, 1310/1550нм, SC, DDM (ранее ML-10T/D)-количество</t>
  </si>
  <si>
    <t>ML-SG-3WDS-55SD.MlaxLink Модуль оптический одноволоконный SFP WDM, 1.25Гб/с, 3км, 1550/1310нм, SC, DDM (ранее ML-10R/D)-количество</t>
  </si>
  <si>
    <t xml:space="preserve">IP04 Удлинитель PоE по кабелю UTP CAT5e. Поддерживает стандарт IEEE 802.3af (до 12.95Вт), скорость 0/100/1000Мбит/с. Увеличивает расстояние передачи Ethernet и PoE до 240м (до 8,58Вт). При каскадном подключении 2-х IP04, расстояние передачи увеличивается </t>
  </si>
  <si>
    <t>Шкаф TFortis CrossBox-2</t>
  </si>
  <si>
    <t>LTV CNE-651 58 IP-видеокамера уличная цилиндрическая 5Мп, 2,8-12мм, -40 до +60гр.С</t>
  </si>
  <si>
    <t>LTV CNE-650 42 IP камера, 5мп, фикс. объектив 3.6мм, 0.036 lux, WDR 120dB, H.265 / H.264 / MJPEG, BNC × 1,- 40 °C ~ 50 °C Коробка распределительная (100x100x50)</t>
  </si>
  <si>
    <t>LTV RNE-322 02, 32-кан NVR для записи IP-камер LTV E-серии,Поддержка 8xHDD, видеорегистратор.</t>
  </si>
  <si>
    <t>ИБП APC Smart-UPS X SMX1500RMI2U, 1500ВA</t>
  </si>
  <si>
    <t>TFortis PSW-2G4F-UPS</t>
  </si>
  <si>
    <t xml:space="preserve">LTV NMG-0201, Промышленный медиаконвертер _x000D_10/100/1000Base-TX - 1000Base-X (слот под модуль SFP) </t>
  </si>
  <si>
    <t>LTV SFP-1.25G-20KM-SM-SC-RX</t>
  </si>
  <si>
    <t>LTV SFP-1.25G-20KM-SM-SC-TX</t>
  </si>
  <si>
    <t>LTV RNE-083 00 IP видеорегистратор на 8x IP (макс. 2592x1944), 1x HDMI (1920x1080), 1x VGA(1920x1080),H.265,H.264,1x SATA (до 8 Тбайт),12 В (DС),≤6 Вт</t>
  </si>
  <si>
    <t>Жесткий диск WD Purple WD40PURZ, 4ТБ, HDD, SATA III, 3.5"</t>
  </si>
  <si>
    <t>Монитор Philips 21.5" 223V5LSB2 (10/62) черный TN+film LED 5ms 16:9 матовая 200cd 1920x1080 D-Sub</t>
  </si>
  <si>
    <t>LTV CNE-624 41 IP видеокамера, цилиндрическая, 2.8мм, 2мп, H.265/H.264, DWDR, -40 +60C</t>
  </si>
  <si>
    <t>E-PoE/1W, Уличный PoE удлинитель 10M/100M Fast Ethernet до 500м (до 22W)</t>
  </si>
  <si>
    <t>Итого</t>
  </si>
  <si>
    <t>НДС 20%</t>
  </si>
  <si>
    <t>ИТОГО с НДС 20%</t>
  </si>
  <si>
    <t>Приложение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</si>
</sst>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164" fontId="0" fillId="0" borderId="1" xfId="0" applyNumberFormat="1" applyBorder="1"/>
    <xf numFmtId="0" fontId="2" fillId="0" borderId="0" xfId="0" applyFont="1" applyAlignment="1">
      <alignment horizontal="center" vertical="top"/>
    </xf>
    <xf numFmtId="0" fontId="3" fillId="0" borderId="1" xfId="0" applyFont="1" applyBorder="1" applyAlignment="1">
      <alignment horizontal="right" vertical="top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A2" sqref="A2:F2"/>
    </sheetView>
  </sheetViews>
  <sheetFormatPr defaultRowHeight="15" x14ac:dyDescent="0.25"/>
  <cols>
    <col min="2" max="2" width="35" customWidth="1"/>
    <col min="5" max="5" width="11" customWidth="1"/>
    <col min="6" max="6" width="13.7109375" customWidth="1"/>
  </cols>
  <sheetData>
    <row r="1" spans="1:6" x14ac:dyDescent="0.25">
      <c r="E1" s="15" t="s">
        <v>36</v>
      </c>
      <c r="F1" s="15"/>
    </row>
    <row r="2" spans="1:6" ht="15.75" x14ac:dyDescent="0.25">
      <c r="A2" s="13" t="s">
        <v>6</v>
      </c>
      <c r="B2" s="13"/>
      <c r="C2" s="13"/>
      <c r="D2" s="13"/>
      <c r="E2" s="13"/>
      <c r="F2" s="13"/>
    </row>
    <row r="3" spans="1:6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ht="36" x14ac:dyDescent="0.25">
      <c r="A4" s="2">
        <v>1</v>
      </c>
      <c r="B4" s="3" t="s">
        <v>7</v>
      </c>
      <c r="C4" s="4" t="s">
        <v>8</v>
      </c>
      <c r="D4" s="5">
        <v>1</v>
      </c>
      <c r="E4" s="6">
        <v>45200</v>
      </c>
      <c r="F4" s="6">
        <f>D4*E4</f>
        <v>45200</v>
      </c>
    </row>
    <row r="5" spans="1:6" ht="24" x14ac:dyDescent="0.25">
      <c r="A5" s="2">
        <v>2</v>
      </c>
      <c r="B5" s="3" t="s">
        <v>9</v>
      </c>
      <c r="C5" s="7" t="s">
        <v>8</v>
      </c>
      <c r="D5" s="5">
        <v>4</v>
      </c>
      <c r="E5" s="6">
        <v>20148.147058823528</v>
      </c>
      <c r="F5" s="6">
        <f t="shared" ref="F5:F14" si="0">D5*E5</f>
        <v>80592.588235294112</v>
      </c>
    </row>
    <row r="6" spans="1:6" ht="24" x14ac:dyDescent="0.25">
      <c r="A6" s="2">
        <v>3</v>
      </c>
      <c r="B6" s="3" t="s">
        <v>10</v>
      </c>
      <c r="C6" s="4" t="s">
        <v>8</v>
      </c>
      <c r="D6" s="8">
        <v>2</v>
      </c>
      <c r="E6" s="6">
        <v>9000</v>
      </c>
      <c r="F6" s="6">
        <f t="shared" si="0"/>
        <v>18000</v>
      </c>
    </row>
    <row r="7" spans="1:6" ht="36" x14ac:dyDescent="0.25">
      <c r="A7" s="2">
        <v>4</v>
      </c>
      <c r="B7" s="3" t="s">
        <v>11</v>
      </c>
      <c r="C7" s="4" t="s">
        <v>8</v>
      </c>
      <c r="D7" s="8">
        <v>13</v>
      </c>
      <c r="E7" s="6">
        <v>6887.5</v>
      </c>
      <c r="F7" s="6">
        <f t="shared" si="0"/>
        <v>89537.5</v>
      </c>
    </row>
    <row r="8" spans="1:6" ht="24" x14ac:dyDescent="0.25">
      <c r="A8" s="2">
        <v>5</v>
      </c>
      <c r="B8" s="3" t="s">
        <v>12</v>
      </c>
      <c r="C8" s="4" t="s">
        <v>8</v>
      </c>
      <c r="D8" s="8">
        <v>2</v>
      </c>
      <c r="E8" s="6">
        <v>2384.3137254901962</v>
      </c>
      <c r="F8" s="6">
        <f t="shared" si="0"/>
        <v>4768.6274509803925</v>
      </c>
    </row>
    <row r="9" spans="1:6" ht="24" x14ac:dyDescent="0.25">
      <c r="A9" s="2">
        <v>6</v>
      </c>
      <c r="B9" s="3" t="s">
        <v>13</v>
      </c>
      <c r="C9" s="4" t="s">
        <v>8</v>
      </c>
      <c r="D9" s="8">
        <v>13</v>
      </c>
      <c r="E9" s="6">
        <v>1923.8235294117646</v>
      </c>
      <c r="F9" s="6">
        <f t="shared" si="0"/>
        <v>25009.705882352941</v>
      </c>
    </row>
    <row r="10" spans="1:6" x14ac:dyDescent="0.25">
      <c r="A10" s="2">
        <v>7</v>
      </c>
      <c r="B10" s="3" t="s">
        <v>14</v>
      </c>
      <c r="C10" s="4" t="s">
        <v>8</v>
      </c>
      <c r="D10" s="5">
        <v>1</v>
      </c>
      <c r="E10" s="6">
        <v>41355</v>
      </c>
      <c r="F10" s="6">
        <f t="shared" si="0"/>
        <v>41355</v>
      </c>
    </row>
    <row r="11" spans="1:6" ht="60" x14ac:dyDescent="0.25">
      <c r="A11" s="2">
        <v>8</v>
      </c>
      <c r="B11" s="3" t="s">
        <v>15</v>
      </c>
      <c r="C11" s="4" t="s">
        <v>8</v>
      </c>
      <c r="D11" s="5">
        <v>1</v>
      </c>
      <c r="E11" s="6">
        <v>11583.333333333334</v>
      </c>
      <c r="F11" s="6">
        <f t="shared" si="0"/>
        <v>11583.333333333334</v>
      </c>
    </row>
    <row r="12" spans="1:6" ht="48" x14ac:dyDescent="0.25">
      <c r="A12" s="2">
        <v>9</v>
      </c>
      <c r="B12" s="3" t="s">
        <v>16</v>
      </c>
      <c r="C12" s="4" t="s">
        <v>8</v>
      </c>
      <c r="D12" s="5">
        <v>1</v>
      </c>
      <c r="E12" s="6">
        <v>642.36274509803923</v>
      </c>
      <c r="F12" s="6">
        <f t="shared" si="0"/>
        <v>642.36274509803923</v>
      </c>
    </row>
    <row r="13" spans="1:6" ht="48" x14ac:dyDescent="0.25">
      <c r="A13" s="2">
        <v>10</v>
      </c>
      <c r="B13" s="3" t="s">
        <v>17</v>
      </c>
      <c r="C13" s="4" t="s">
        <v>8</v>
      </c>
      <c r="D13" s="5">
        <v>1</v>
      </c>
      <c r="E13" s="6">
        <v>642.36274509803923</v>
      </c>
      <c r="F13" s="6">
        <f t="shared" si="0"/>
        <v>642.36274509803923</v>
      </c>
    </row>
    <row r="14" spans="1:6" ht="96" x14ac:dyDescent="0.25">
      <c r="A14" s="2">
        <v>11</v>
      </c>
      <c r="B14" s="3" t="s">
        <v>18</v>
      </c>
      <c r="C14" s="4" t="s">
        <v>8</v>
      </c>
      <c r="D14" s="5">
        <v>1</v>
      </c>
      <c r="E14" s="6">
        <v>5274.1666666666661</v>
      </c>
      <c r="F14" s="6">
        <f t="shared" si="0"/>
        <v>5274.1666666666661</v>
      </c>
    </row>
    <row r="15" spans="1:6" x14ac:dyDescent="0.25">
      <c r="A15" s="2">
        <v>12</v>
      </c>
      <c r="B15" s="3" t="s">
        <v>19</v>
      </c>
      <c r="C15" s="7" t="s">
        <v>8</v>
      </c>
      <c r="D15" s="9">
        <v>1</v>
      </c>
      <c r="E15" s="6">
        <v>7083.333333333333</v>
      </c>
      <c r="F15" s="6">
        <f>D15*E15</f>
        <v>7083.333333333333</v>
      </c>
    </row>
    <row r="16" spans="1:6" ht="36" x14ac:dyDescent="0.25">
      <c r="A16" s="2">
        <v>13</v>
      </c>
      <c r="B16" s="3" t="s">
        <v>20</v>
      </c>
      <c r="C16" s="7" t="s">
        <v>8</v>
      </c>
      <c r="D16" s="9">
        <v>2</v>
      </c>
      <c r="E16" s="6">
        <v>25250</v>
      </c>
      <c r="F16" s="6">
        <f t="shared" ref="F16:F24" si="1">D16*E16</f>
        <v>50500</v>
      </c>
    </row>
    <row r="17" spans="1:6" ht="60" x14ac:dyDescent="0.25">
      <c r="A17" s="2">
        <v>14</v>
      </c>
      <c r="B17" s="3" t="s">
        <v>21</v>
      </c>
      <c r="C17" s="7" t="s">
        <v>8</v>
      </c>
      <c r="D17" s="9">
        <v>2</v>
      </c>
      <c r="E17" s="6">
        <v>14407.5</v>
      </c>
      <c r="F17" s="6">
        <f t="shared" si="1"/>
        <v>28815</v>
      </c>
    </row>
    <row r="18" spans="1:6" ht="36" x14ac:dyDescent="0.25">
      <c r="A18" s="2">
        <v>15</v>
      </c>
      <c r="B18" s="3" t="s">
        <v>22</v>
      </c>
      <c r="C18" s="7" t="s">
        <v>8</v>
      </c>
      <c r="D18" s="9">
        <v>1</v>
      </c>
      <c r="E18" s="6">
        <v>56311.666666666664</v>
      </c>
      <c r="F18" s="6">
        <f t="shared" si="1"/>
        <v>56311.666666666664</v>
      </c>
    </row>
    <row r="19" spans="1:6" ht="24" x14ac:dyDescent="0.25">
      <c r="A19" s="2">
        <v>16</v>
      </c>
      <c r="B19" s="3" t="s">
        <v>23</v>
      </c>
      <c r="C19" s="7" t="s">
        <v>8</v>
      </c>
      <c r="D19" s="9">
        <v>1</v>
      </c>
      <c r="E19" s="6">
        <v>87758.333333333328</v>
      </c>
      <c r="F19" s="6">
        <f t="shared" si="1"/>
        <v>87758.333333333328</v>
      </c>
    </row>
    <row r="20" spans="1:6" x14ac:dyDescent="0.25">
      <c r="A20" s="2">
        <v>17</v>
      </c>
      <c r="B20" s="3" t="s">
        <v>24</v>
      </c>
      <c r="C20" s="7" t="s">
        <v>8</v>
      </c>
      <c r="D20" s="9">
        <v>1</v>
      </c>
      <c r="E20" s="6">
        <v>49583.333333333336</v>
      </c>
      <c r="F20" s="6">
        <f t="shared" si="1"/>
        <v>49583.333333333336</v>
      </c>
    </row>
    <row r="21" spans="1:6" ht="36" x14ac:dyDescent="0.25">
      <c r="A21" s="2">
        <v>18</v>
      </c>
      <c r="B21" s="3" t="s">
        <v>25</v>
      </c>
      <c r="C21" s="7" t="s">
        <v>8</v>
      </c>
      <c r="D21" s="9">
        <v>1</v>
      </c>
      <c r="E21" s="6">
        <v>4808.333333333333</v>
      </c>
      <c r="F21" s="6">
        <f t="shared" si="1"/>
        <v>4808.333333333333</v>
      </c>
    </row>
    <row r="22" spans="1:6" ht="24" x14ac:dyDescent="0.25">
      <c r="A22" s="2">
        <v>19</v>
      </c>
      <c r="B22" s="3" t="s">
        <v>9</v>
      </c>
      <c r="C22" s="7" t="s">
        <v>8</v>
      </c>
      <c r="D22" s="9">
        <v>4</v>
      </c>
      <c r="E22" s="6">
        <v>20148.147058823528</v>
      </c>
      <c r="F22" s="6">
        <f t="shared" si="1"/>
        <v>80592.588235294112</v>
      </c>
    </row>
    <row r="23" spans="1:6" x14ac:dyDescent="0.25">
      <c r="A23" s="2">
        <v>20</v>
      </c>
      <c r="B23" s="3" t="s">
        <v>26</v>
      </c>
      <c r="C23" s="7" t="s">
        <v>8</v>
      </c>
      <c r="D23" s="9">
        <v>2</v>
      </c>
      <c r="E23" s="6">
        <v>3391.6666666666665</v>
      </c>
      <c r="F23" s="6">
        <f t="shared" si="1"/>
        <v>6783.333333333333</v>
      </c>
    </row>
    <row r="24" spans="1:6" x14ac:dyDescent="0.25">
      <c r="A24" s="2">
        <v>21</v>
      </c>
      <c r="B24" s="3" t="s">
        <v>27</v>
      </c>
      <c r="C24" s="7" t="s">
        <v>8</v>
      </c>
      <c r="D24" s="10">
        <v>2</v>
      </c>
      <c r="E24" s="11">
        <v>3391.6666666666665</v>
      </c>
      <c r="F24" s="11">
        <f t="shared" si="1"/>
        <v>6783.333333333333</v>
      </c>
    </row>
    <row r="25" spans="1:6" ht="60" x14ac:dyDescent="0.25">
      <c r="A25" s="2">
        <v>22</v>
      </c>
      <c r="B25" s="3" t="s">
        <v>28</v>
      </c>
      <c r="C25" s="4" t="s">
        <v>8</v>
      </c>
      <c r="D25" s="9">
        <v>2</v>
      </c>
      <c r="E25" s="6">
        <v>7458.333333333333</v>
      </c>
      <c r="F25" s="6">
        <f>D25*E25</f>
        <v>14916.666666666666</v>
      </c>
    </row>
    <row r="26" spans="1:6" ht="24" x14ac:dyDescent="0.25">
      <c r="A26" s="2">
        <v>23</v>
      </c>
      <c r="B26" s="3" t="s">
        <v>29</v>
      </c>
      <c r="C26" s="4" t="s">
        <v>8</v>
      </c>
      <c r="D26" s="9">
        <v>2</v>
      </c>
      <c r="E26" s="6">
        <v>7916.66</v>
      </c>
      <c r="F26" s="6">
        <f>D26*E26</f>
        <v>15833.32</v>
      </c>
    </row>
    <row r="27" spans="1:6" ht="24" x14ac:dyDescent="0.25">
      <c r="A27" s="2">
        <v>24</v>
      </c>
      <c r="B27" s="3" t="s">
        <v>23</v>
      </c>
      <c r="C27" s="4" t="s">
        <v>8</v>
      </c>
      <c r="D27" s="9">
        <v>2</v>
      </c>
      <c r="E27" s="6">
        <v>87758.333333333328</v>
      </c>
      <c r="F27" s="6">
        <f t="shared" ref="F27:F31" si="2">D27*E27</f>
        <v>175516.66666666666</v>
      </c>
    </row>
    <row r="28" spans="1:6" ht="36" x14ac:dyDescent="0.25">
      <c r="A28" s="2">
        <v>25</v>
      </c>
      <c r="B28" s="3" t="s">
        <v>30</v>
      </c>
      <c r="C28" s="4" t="s">
        <v>8</v>
      </c>
      <c r="D28" s="9">
        <v>2</v>
      </c>
      <c r="E28" s="6">
        <v>8252.5</v>
      </c>
      <c r="F28" s="6">
        <f t="shared" si="2"/>
        <v>16505</v>
      </c>
    </row>
    <row r="29" spans="1:6" ht="36" x14ac:dyDescent="0.25">
      <c r="A29" s="2">
        <v>26</v>
      </c>
      <c r="B29" s="3" t="s">
        <v>31</v>
      </c>
      <c r="C29" s="4" t="s">
        <v>8</v>
      </c>
      <c r="D29" s="9">
        <v>2</v>
      </c>
      <c r="E29" s="6">
        <v>6887.5</v>
      </c>
      <c r="F29" s="6">
        <f t="shared" si="2"/>
        <v>13775</v>
      </c>
    </row>
    <row r="30" spans="1:6" ht="24" x14ac:dyDescent="0.25">
      <c r="A30" s="2">
        <v>27</v>
      </c>
      <c r="B30" s="3" t="s">
        <v>13</v>
      </c>
      <c r="C30" s="4" t="s">
        <v>8</v>
      </c>
      <c r="D30" s="9">
        <v>2</v>
      </c>
      <c r="E30" s="6">
        <v>1923.8235294117646</v>
      </c>
      <c r="F30" s="6">
        <f t="shared" si="2"/>
        <v>3847.6470588235293</v>
      </c>
    </row>
    <row r="31" spans="1:6" ht="36" x14ac:dyDescent="0.25">
      <c r="A31" s="2">
        <v>28</v>
      </c>
      <c r="B31" s="3" t="s">
        <v>32</v>
      </c>
      <c r="C31" s="4" t="s">
        <v>8</v>
      </c>
      <c r="D31" s="9">
        <v>2</v>
      </c>
      <c r="E31" s="6">
        <v>5128.333333333333</v>
      </c>
      <c r="F31" s="6">
        <f t="shared" si="2"/>
        <v>10256.666666666666</v>
      </c>
    </row>
    <row r="32" spans="1:6" x14ac:dyDescent="0.25">
      <c r="A32" s="14" t="s">
        <v>33</v>
      </c>
      <c r="B32" s="14"/>
      <c r="C32" s="14"/>
      <c r="D32" s="14"/>
      <c r="E32" s="14"/>
      <c r="F32" s="12">
        <f>SUM(F4:F31)</f>
        <v>952275.86901960766</v>
      </c>
    </row>
    <row r="33" spans="1:6" x14ac:dyDescent="0.25">
      <c r="A33" s="14" t="s">
        <v>34</v>
      </c>
      <c r="B33" s="14"/>
      <c r="C33" s="14"/>
      <c r="D33" s="14"/>
      <c r="E33" s="14"/>
      <c r="F33" s="12">
        <f>F32*0.2</f>
        <v>190455.17380392156</v>
      </c>
    </row>
    <row r="34" spans="1:6" x14ac:dyDescent="0.25">
      <c r="A34" s="14" t="s">
        <v>35</v>
      </c>
      <c r="B34" s="14"/>
      <c r="C34" s="14"/>
      <c r="D34" s="14"/>
      <c r="E34" s="14"/>
      <c r="F34" s="12">
        <f>F32+F33</f>
        <v>1142731.0428235293</v>
      </c>
    </row>
  </sheetData>
  <mergeCells count="5">
    <mergeCell ref="A2:F2"/>
    <mergeCell ref="A32:E32"/>
    <mergeCell ref="A33:E33"/>
    <mergeCell ref="A34:E34"/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2021-03-04T05:54:45Z</dcterms:modified>
</cp:coreProperties>
</file>